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200" windowHeight="12080" activeTab="0"/>
  </bookViews>
  <sheets>
    <sheet name="Other Investment" sheetId="1" r:id="rId1"/>
  </sheets>
  <externalReferences>
    <externalReference r:id="rId4"/>
  </externalReferences>
  <definedNames>
    <definedName name="_xlnm.Print_Area" localSheetId="0">'Other Investment'!$A$1:$G$26</definedName>
  </definedNames>
  <calcPr fullCalcOnLoad="1"/>
</workbook>
</file>

<file path=xl/sharedStrings.xml><?xml version="1.0" encoding="utf-8"?>
<sst xmlns="http://schemas.openxmlformats.org/spreadsheetml/2006/main" count="49" uniqueCount="47">
  <si>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</si>
  <si>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</si>
  <si>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</si>
  <si>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</si>
  <si>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</si>
  <si>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</si>
  <si>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</si>
  <si>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</si>
  <si>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</si>
  <si>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</si>
  <si>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</si>
  <si>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</si>
  <si>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</si>
  <si>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</si>
  <si>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</si>
  <si>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</si>
  <si>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والتجزئة، وإصلاح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</si>
  <si>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</si>
  <si>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</si>
  <si>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</si>
  <si>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</si>
  <si>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</si>
  <si>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</si>
  <si>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</si>
  <si>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</si>
  <si>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</si>
  <si>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</si>
  <si>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</si>
  <si>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</si>
  <si>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</si>
  <si>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</si>
  <si>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التعليم</t>
  </si>
  <si>
    <t>Education</t>
  </si>
  <si>
    <t>أنشطة صحة الإنسان والعمل الاجتماعي</t>
  </si>
  <si>
    <t>Human health and social work activities</t>
  </si>
  <si>
    <t>أنشطة الخدمات الأخرى</t>
  </si>
  <si>
    <t xml:space="preserve"> Other service activities</t>
  </si>
  <si>
    <t xml:space="preserve"> الاجمالي </t>
  </si>
  <si>
    <t>Total</t>
  </si>
  <si>
    <t>*It’s a residual category for foreign investments that includes positions and transactions other than those included in direct investment or portifolio investments.</t>
  </si>
  <si>
    <t>* تمثل كافة الاستثمارات (عدا الاستثمار الأجنبي المباشر و استثمارات الحافظة) مثل الودائع أو ائتمان تجاري أو قروض من قبل كيان غير مقيم في الاقتصاد.</t>
  </si>
  <si>
    <t>Total Stock of Other Foreign Investment by Economic Activity*</t>
  </si>
  <si>
    <t>إجمالي رصيد الأستثمارات الأجنبية الأخرى حسب النشاط الاقتصادي*</t>
  </si>
  <si>
    <t>الأنشطة العقارية</t>
  </si>
  <si>
    <t>2018-2017</t>
  </si>
  <si>
    <t>Data has been updated based on the latest sources</t>
  </si>
  <si>
    <t>تم تحديث البيانات  بناءا على احدث المصادر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</si>
</sst>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_(* #,##0.0_);_(* \(#,##0.0\);_(* &quot;-&quot;??_);_(@_)"/>
    <numFmt numFmtId="170" formatCode="#,##0.000"/>
    <numFmt numFmtId="171" formatCode="#,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>
        <color indexed="63"/>
      </bottom>
    </border>
    <border>
      <left/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>
        <color indexed="63"/>
      </right>
      <top style="hair">
        <color indexed="55"/>
      </top>
      <bottom style="thin"/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indexed="55"/>
      </bottom>
    </border>
    <border>
      <left/>
      <right style="hair">
        <color theme="0" tint="-0.4999699890613556"/>
      </right>
      <top style="thin">
        <color rgb="FFFF0000"/>
      </top>
      <bottom style="hair">
        <color theme="0" tint="-0.4999699890613556"/>
      </bottom>
    </border>
    <border>
      <left/>
      <right style="hair">
        <color theme="0" tint="-0.4999699890613556"/>
      </right>
      <top style="hair">
        <color theme="0" tint="-0.4999699890613556"/>
      </top>
      <bottom style="hair">
        <color indexed="55"/>
      </bottom>
    </border>
    <border>
      <left style="hair">
        <color theme="0" tint="-0.4999699890613556"/>
      </left>
      <right style="hair">
        <color theme="0" tint="-0.4999699890613556"/>
      </right>
      <top style="thin">
        <color rgb="FFFF0000"/>
      </top>
      <bottom style="hair">
        <color theme="0" tint="-0.4999699890613556"/>
      </bottom>
    </border>
    <border>
      <left style="hair">
        <color theme="0" tint="-0.4999699890613556"/>
      </left>
      <right/>
      <top style="thin">
        <color rgb="FFFF0000"/>
      </top>
      <bottom style="hair">
        <color theme="0" tint="-0.4999699890613556"/>
      </bottom>
    </border>
    <border>
      <left style="hair">
        <color theme="0" tint="-0.4999699890613556"/>
      </left>
      <right/>
      <top style="hair">
        <color theme="0" tint="-0.4999699890613556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165" fontId="11" fillId="0" borderId="11" xfId="42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readingOrder="1"/>
    </xf>
    <xf numFmtId="167" fontId="0" fillId="0" borderId="0" xfId="0" applyNumberFormat="1" applyAlignment="1">
      <alignment/>
    </xf>
    <xf numFmtId="167" fontId="13" fillId="33" borderId="0" xfId="57" applyNumberFormat="1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0" fillId="0" borderId="13" xfId="0" applyFont="1" applyFill="1" applyBorder="1" applyAlignment="1">
      <alignment vertical="center" wrapText="1"/>
    </xf>
    <xf numFmtId="165" fontId="12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 horizontal="right" vertical="top" wrapText="1" readingOrder="2"/>
    </xf>
    <xf numFmtId="0" fontId="15" fillId="35" borderId="14" xfId="0" applyFont="1" applyFill="1" applyBorder="1" applyAlignment="1">
      <alignment vertical="center" wrapText="1"/>
    </xf>
    <xf numFmtId="165" fontId="8" fillId="35" borderId="15" xfId="42" applyNumberFormat="1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vertical="center" wrapText="1"/>
    </xf>
    <xf numFmtId="0" fontId="11" fillId="35" borderId="17" xfId="0" applyFont="1" applyFill="1" applyBorder="1" applyAlignment="1">
      <alignment horizontal="center" vertical="center" wrapText="1" readingOrder="2"/>
    </xf>
    <xf numFmtId="3" fontId="11" fillId="0" borderId="11" xfId="42" applyNumberFormat="1" applyFont="1" applyFill="1" applyBorder="1" applyAlignment="1">
      <alignment horizontal="center" vertical="center"/>
    </xf>
    <xf numFmtId="3" fontId="8" fillId="35" borderId="15" xfId="42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 horizontal="right" vertical="top" readingOrder="2"/>
    </xf>
    <xf numFmtId="0" fontId="2" fillId="34" borderId="0" xfId="0" applyFont="1" applyFill="1" applyBorder="1" applyAlignment="1">
      <alignment horizontal="center" vertical="top" wrapText="1"/>
    </xf>
    <xf numFmtId="0" fontId="8" fillId="35" borderId="18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 wrapText="1"/>
    </xf>
    <xf numFmtId="9" fontId="10" fillId="35" borderId="20" xfId="57" applyFont="1" applyFill="1" applyBorder="1" applyAlignment="1">
      <alignment horizontal="center" vertical="center" wrapText="1" readingOrder="2"/>
    </xf>
    <xf numFmtId="9" fontId="10" fillId="35" borderId="17" xfId="57" applyFont="1" applyFill="1" applyBorder="1" applyAlignment="1">
      <alignment horizontal="center" vertical="center" wrapText="1" readingOrder="2"/>
    </xf>
    <xf numFmtId="0" fontId="8" fillId="35" borderId="21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57150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619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0</xdr:row>
      <xdr:rowOff>0</xdr:rowOff>
    </xdr:from>
    <xdr:to>
      <xdr:col>6</xdr:col>
      <xdr:colOff>2724150</xdr:colOff>
      <xdr:row>1</xdr:row>
      <xdr:rowOff>200025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7743825" y="0"/>
          <a:ext cx="2209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A4" t="str">
            <v>Agriculture, forestry and fishing</v>
          </cell>
          <cell r="B4">
            <v>43.507022</v>
          </cell>
          <cell r="C4">
            <v>43.507022</v>
          </cell>
          <cell r="D4">
            <v>43.507022</v>
          </cell>
          <cell r="E4">
            <v>76.026631575</v>
          </cell>
          <cell r="F4">
            <v>44.75348443</v>
          </cell>
          <cell r="G4">
            <v>41.706674404999994</v>
          </cell>
          <cell r="H4">
            <v>36.99187886</v>
          </cell>
          <cell r="I4">
            <v>33.12458443</v>
          </cell>
          <cell r="J4">
            <v>0</v>
          </cell>
          <cell r="K4">
            <v>0</v>
          </cell>
          <cell r="L4">
            <v>0</v>
          </cell>
          <cell r="M4">
            <v>1.9076564249999999</v>
          </cell>
          <cell r="N4">
            <v>1.9897840799999997</v>
          </cell>
          <cell r="O4">
            <v>1.888495965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Mining and quarrying</v>
          </cell>
          <cell r="B5">
            <v>1653.06198195413</v>
          </cell>
          <cell r="C5">
            <v>1805.45370331</v>
          </cell>
          <cell r="D5">
            <v>1813.45370331</v>
          </cell>
          <cell r="E5">
            <v>2533.543820434091</v>
          </cell>
          <cell r="F5">
            <v>4042.4944714950907</v>
          </cell>
          <cell r="G5">
            <v>3716.68240740909</v>
          </cell>
          <cell r="H5">
            <v>3590.4777945484916</v>
          </cell>
          <cell r="I5">
            <v>3042.949975773691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1.7436263561000005</v>
          </cell>
          <cell r="S5">
            <v>2.145686</v>
          </cell>
          <cell r="T5">
            <v>15.553987339999999</v>
          </cell>
        </row>
        <row r="6">
          <cell r="A6" t="str">
            <v>Manufacturing</v>
          </cell>
          <cell r="B6">
            <v>10989.57098751324</v>
          </cell>
          <cell r="C6">
            <v>11096.16756675343</v>
          </cell>
          <cell r="D6">
            <v>10775.025172444955</v>
          </cell>
          <cell r="E6">
            <v>10771.941980974023</v>
          </cell>
          <cell r="F6">
            <v>11396.610235237904</v>
          </cell>
          <cell r="G6">
            <v>10914.57295372384</v>
          </cell>
          <cell r="H6">
            <v>9389.213483724829</v>
          </cell>
          <cell r="I6">
            <v>9009.146921655527</v>
          </cell>
          <cell r="J6">
            <v>128.42224119870136</v>
          </cell>
          <cell r="K6">
            <v>111.71469946999017</v>
          </cell>
          <cell r="L6">
            <v>111.39682606120998</v>
          </cell>
          <cell r="M6">
            <v>89.11195074759299</v>
          </cell>
          <cell r="N6">
            <v>133.198695019432</v>
          </cell>
          <cell r="O6">
            <v>111.85866567110003</v>
          </cell>
          <cell r="P6">
            <v>51.82153</v>
          </cell>
          <cell r="Q6">
            <v>54.695799999999984</v>
          </cell>
          <cell r="R6">
            <v>1142.8091879900294</v>
          </cell>
          <cell r="S6">
            <v>1165.578762591029</v>
          </cell>
          <cell r="T6">
            <v>1017.5694137700293</v>
          </cell>
        </row>
        <row r="7">
          <cell r="A7" t="str">
            <v>Water supply; sewerage, waste management and remediation activities</v>
          </cell>
          <cell r="B7">
            <v>5.763051389454546</v>
          </cell>
          <cell r="C7">
            <v>5.763051389454546</v>
          </cell>
          <cell r="D7">
            <v>5.763051389454546</v>
          </cell>
          <cell r="E7">
            <v>5.763051389454546</v>
          </cell>
          <cell r="F7">
            <v>5.763051389454546</v>
          </cell>
          <cell r="G7">
            <v>5.650050381818181</v>
          </cell>
          <cell r="H7">
            <v>5.15914129090909</v>
          </cell>
          <cell r="I7">
            <v>4.8448038409090906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Construction</v>
          </cell>
          <cell r="B8">
            <v>8973.375359933832</v>
          </cell>
          <cell r="C8">
            <v>9538.809545970953</v>
          </cell>
          <cell r="D8">
            <v>8974.627815228536</v>
          </cell>
          <cell r="E8">
            <v>8457.687256813151</v>
          </cell>
          <cell r="F8">
            <v>9314.970097734651</v>
          </cell>
          <cell r="G8">
            <v>8904.84321870574</v>
          </cell>
          <cell r="H8">
            <v>7204.632001400842</v>
          </cell>
          <cell r="I8">
            <v>6738.478410264168</v>
          </cell>
          <cell r="J8">
            <v>3.677789</v>
          </cell>
          <cell r="K8">
            <v>3.677789</v>
          </cell>
          <cell r="L8">
            <v>3.6822259051300006</v>
          </cell>
          <cell r="M8">
            <v>6.201666069700999</v>
          </cell>
          <cell r="N8">
            <v>14.732295224781002</v>
          </cell>
          <cell r="O8">
            <v>5.917969650852999</v>
          </cell>
          <cell r="P8">
            <v>0</v>
          </cell>
          <cell r="Q8">
            <v>0</v>
          </cell>
          <cell r="R8">
            <v>525.2547487048399</v>
          </cell>
          <cell r="S8">
            <v>599.1719720748399</v>
          </cell>
          <cell r="T8">
            <v>941.1607548548399</v>
          </cell>
        </row>
        <row r="9">
          <cell r="A9" t="str">
            <v>Wholesale and retail trade; repair of motor vehicles and motorcycles</v>
          </cell>
          <cell r="B9">
            <v>120287.53059825378</v>
          </cell>
          <cell r="C9">
            <v>118317.68121657784</v>
          </cell>
          <cell r="D9">
            <v>113128.2831900127</v>
          </cell>
          <cell r="E9">
            <v>106751.28323414577</v>
          </cell>
          <cell r="F9">
            <v>103535.52702128823</v>
          </cell>
          <cell r="G9">
            <v>88586.36818080071</v>
          </cell>
          <cell r="H9">
            <v>77644.44257765355</v>
          </cell>
          <cell r="I9">
            <v>73496.90325017937</v>
          </cell>
          <cell r="J9">
            <v>196.3764527027447</v>
          </cell>
          <cell r="K9">
            <v>189.4252643299842</v>
          </cell>
          <cell r="L9">
            <v>151.9610646196036</v>
          </cell>
          <cell r="M9">
            <v>137.86644501664603</v>
          </cell>
          <cell r="N9">
            <v>149.91614589110551</v>
          </cell>
          <cell r="O9">
            <v>166.14900029079178</v>
          </cell>
          <cell r="P9">
            <v>0</v>
          </cell>
          <cell r="Q9">
            <v>0</v>
          </cell>
          <cell r="R9">
            <v>8704.881664637784</v>
          </cell>
          <cell r="S9">
            <v>7580.588655485502</v>
          </cell>
          <cell r="T9">
            <v>8351.273653606502</v>
          </cell>
        </row>
        <row r="10">
          <cell r="A10" t="str">
            <v>Transportation and storage</v>
          </cell>
          <cell r="B10">
            <v>5834.214353177051</v>
          </cell>
          <cell r="C10">
            <v>5433.888404368429</v>
          </cell>
          <cell r="D10">
            <v>5491.708776675352</v>
          </cell>
          <cell r="E10">
            <v>5213.9549653786535</v>
          </cell>
          <cell r="F10">
            <v>4443.632595009374</v>
          </cell>
          <cell r="G10">
            <v>4251.313714953543</v>
          </cell>
          <cell r="H10">
            <v>4177.387008778547</v>
          </cell>
          <cell r="I10">
            <v>3942.269928189936</v>
          </cell>
          <cell r="J10">
            <v>30.912004270000125</v>
          </cell>
          <cell r="K10">
            <v>31.818585470000027</v>
          </cell>
          <cell r="L10">
            <v>37.623119799999884</v>
          </cell>
          <cell r="M10">
            <v>41.14286100000004</v>
          </cell>
          <cell r="N10">
            <v>52.57143349999979</v>
          </cell>
          <cell r="O10">
            <v>52.5714335</v>
          </cell>
          <cell r="P10">
            <v>57.1428624999998</v>
          </cell>
          <cell r="Q10">
            <v>48.457147400000245</v>
          </cell>
          <cell r="R10">
            <v>249.38326860249998</v>
          </cell>
          <cell r="S10">
            <v>169.96717853399997</v>
          </cell>
          <cell r="T10">
            <v>533.11436213</v>
          </cell>
        </row>
        <row r="11">
          <cell r="A11" t="str">
            <v>Accommodation and food service activities</v>
          </cell>
          <cell r="B11">
            <v>520.0291749299066</v>
          </cell>
          <cell r="C11">
            <v>527.1285529999066</v>
          </cell>
          <cell r="D11">
            <v>532.3051197124066</v>
          </cell>
          <cell r="E11">
            <v>537.1443717624068</v>
          </cell>
          <cell r="F11">
            <v>524.0636647776066</v>
          </cell>
          <cell r="G11">
            <v>501.65712295760665</v>
          </cell>
          <cell r="H11">
            <v>496.5246662636066</v>
          </cell>
          <cell r="I11">
            <v>482.2967723516066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301.21686349299995</v>
          </cell>
          <cell r="S11">
            <v>302.677535493</v>
          </cell>
          <cell r="T11">
            <v>302.677535493</v>
          </cell>
        </row>
        <row r="12">
          <cell r="A12" t="str">
            <v>Information and communication</v>
          </cell>
          <cell r="B12">
            <v>5304.961582020819</v>
          </cell>
          <cell r="C12">
            <v>4989.462471835404</v>
          </cell>
          <cell r="D12">
            <v>5006.520613247568</v>
          </cell>
          <cell r="E12">
            <v>6017.270001032328</v>
          </cell>
          <cell r="F12">
            <v>5573.0756397851055</v>
          </cell>
          <cell r="G12">
            <v>5495.70158558181</v>
          </cell>
          <cell r="H12">
            <v>5316.864461709353</v>
          </cell>
          <cell r="I12">
            <v>5066.0154236581375</v>
          </cell>
          <cell r="J12">
            <v>205.23712371240018</v>
          </cell>
          <cell r="K12">
            <v>204.93862946960016</v>
          </cell>
          <cell r="L12">
            <v>204.93862946960016</v>
          </cell>
          <cell r="M12">
            <v>233.3150892771001</v>
          </cell>
          <cell r="N12">
            <v>580.7642029921795</v>
          </cell>
          <cell r="O12">
            <v>580.7642029921795</v>
          </cell>
          <cell r="P12">
            <v>0</v>
          </cell>
          <cell r="Q12">
            <v>0</v>
          </cell>
          <cell r="R12">
            <v>3408.8393535594278</v>
          </cell>
          <cell r="S12">
            <v>3213.05455477021</v>
          </cell>
          <cell r="T12">
            <v>3244.2510049139105</v>
          </cell>
        </row>
        <row r="13">
          <cell r="A13" t="str">
            <v>Financial and insurance activities</v>
          </cell>
          <cell r="B13">
            <v>82966.07328202952</v>
          </cell>
          <cell r="C13">
            <v>78999.72208000792</v>
          </cell>
          <cell r="D13">
            <v>71751.09873012644</v>
          </cell>
          <cell r="E13">
            <v>70929.8671804681</v>
          </cell>
          <cell r="F13">
            <v>59843.34598802689</v>
          </cell>
          <cell r="G13">
            <v>58437.929111324236</v>
          </cell>
          <cell r="H13">
            <v>54752.40178823252</v>
          </cell>
          <cell r="I13">
            <v>50437.10135589891</v>
          </cell>
          <cell r="J13">
            <v>9573.272996137115</v>
          </cell>
          <cell r="K13">
            <v>11831.936320846757</v>
          </cell>
          <cell r="L13">
            <v>13488.178080718071</v>
          </cell>
          <cell r="M13">
            <v>13304.827436681593</v>
          </cell>
          <cell r="N13">
            <v>3598.1132902507447</v>
          </cell>
          <cell r="O13">
            <v>3549.564289639567</v>
          </cell>
          <cell r="P13">
            <v>2675.7897169672</v>
          </cell>
          <cell r="Q13">
            <v>2515.1428853472</v>
          </cell>
          <cell r="R13">
            <v>211706.6322973586</v>
          </cell>
          <cell r="S13">
            <v>199526.86723349936</v>
          </cell>
          <cell r="T13">
            <v>165482.9490084628</v>
          </cell>
        </row>
        <row r="14">
          <cell r="A14" t="str">
            <v>Real estate activities</v>
          </cell>
          <cell r="B14">
            <v>72587.05554355297</v>
          </cell>
          <cell r="C14">
            <v>70009.14191201517</v>
          </cell>
          <cell r="D14">
            <v>65462.85619122307</v>
          </cell>
          <cell r="E14">
            <v>62672.93623272536</v>
          </cell>
          <cell r="F14">
            <v>58792.35977697211</v>
          </cell>
          <cell r="G14">
            <v>53305.70634151273</v>
          </cell>
          <cell r="H14">
            <v>44410.61160483609</v>
          </cell>
          <cell r="I14">
            <v>32859.24001955229</v>
          </cell>
          <cell r="J14">
            <v>4189.25583512893</v>
          </cell>
          <cell r="K14">
            <v>4261.251489028929</v>
          </cell>
          <cell r="L14">
            <v>4162.056194628931</v>
          </cell>
          <cell r="M14">
            <v>4318.8828986090775</v>
          </cell>
          <cell r="N14">
            <v>3670.230956234999</v>
          </cell>
          <cell r="O14">
            <v>3446.9125966999995</v>
          </cell>
          <cell r="P14">
            <v>2499.4400198999992</v>
          </cell>
          <cell r="Q14">
            <v>2022.0070109284998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Professional, scientific and technical activities</v>
          </cell>
          <cell r="B15">
            <v>11820.061232896627</v>
          </cell>
          <cell r="C15">
            <v>11330.9404161797</v>
          </cell>
          <cell r="D15">
            <v>10570.196416506538</v>
          </cell>
          <cell r="E15">
            <v>9745.273253506533</v>
          </cell>
          <cell r="F15">
            <v>8541.695390425466</v>
          </cell>
          <cell r="G15">
            <v>8500.894264392467</v>
          </cell>
          <cell r="H15">
            <v>8426.08380347017</v>
          </cell>
          <cell r="I15">
            <v>7752.532100748806</v>
          </cell>
          <cell r="J15">
            <v>42.53172471003013</v>
          </cell>
          <cell r="K15">
            <v>90.22049136807124</v>
          </cell>
          <cell r="L15">
            <v>90.87646612362525</v>
          </cell>
          <cell r="M15">
            <v>75.41722704896904</v>
          </cell>
          <cell r="N15">
            <v>31.48898841096905</v>
          </cell>
          <cell r="O15">
            <v>8.827730336062785</v>
          </cell>
          <cell r="P15">
            <v>0</v>
          </cell>
          <cell r="Q15">
            <v>0</v>
          </cell>
          <cell r="R15">
            <v>2298.4497218187157</v>
          </cell>
          <cell r="S15">
            <v>1886.8601368052725</v>
          </cell>
          <cell r="T15">
            <v>1868.4328973043725</v>
          </cell>
        </row>
        <row r="16">
          <cell r="A16" t="str">
            <v>Administrative and support service activities</v>
          </cell>
          <cell r="B16">
            <v>3314.6387154749423</v>
          </cell>
          <cell r="C16">
            <v>3192.6900699518787</v>
          </cell>
          <cell r="D16">
            <v>3101.397500774766</v>
          </cell>
          <cell r="E16">
            <v>3312.83164417482</v>
          </cell>
          <cell r="F16">
            <v>2974.3138216769476</v>
          </cell>
          <cell r="G16">
            <v>2848.208169761039</v>
          </cell>
          <cell r="H16">
            <v>1882.3631926113494</v>
          </cell>
          <cell r="I16">
            <v>1842.6890068279756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23.53126474715895</v>
          </cell>
          <cell r="S16">
            <v>21.838719098799995</v>
          </cell>
          <cell r="T16">
            <v>151.55819799379998</v>
          </cell>
        </row>
        <row r="17">
          <cell r="A17" t="str">
            <v>Education</v>
          </cell>
          <cell r="B17">
            <v>1125.0089855124227</v>
          </cell>
          <cell r="C17">
            <v>1121.0089855124222</v>
          </cell>
          <cell r="D17">
            <v>680.9006588140226</v>
          </cell>
          <cell r="E17">
            <v>684.3196586574226</v>
          </cell>
          <cell r="F17">
            <v>652.2306298394227</v>
          </cell>
          <cell r="G17">
            <v>643.8162962996225</v>
          </cell>
          <cell r="H17">
            <v>632.8306180045223</v>
          </cell>
          <cell r="I17">
            <v>561.1664804139223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122.38676494604705</v>
          </cell>
          <cell r="S17">
            <v>76.2235072034</v>
          </cell>
          <cell r="T17">
            <v>76.0651302034</v>
          </cell>
        </row>
        <row r="18">
          <cell r="A18" t="str">
            <v>Human health and social work activities</v>
          </cell>
          <cell r="B18">
            <v>1121.8858172718237</v>
          </cell>
          <cell r="C18">
            <v>1110.629096729055</v>
          </cell>
          <cell r="D18">
            <v>1018.3026842348551</v>
          </cell>
          <cell r="E18">
            <v>898.882537685123</v>
          </cell>
          <cell r="F18">
            <v>1070.531876095123</v>
          </cell>
          <cell r="G18">
            <v>1069.631847579323</v>
          </cell>
          <cell r="H18">
            <v>1046.4246729973809</v>
          </cell>
          <cell r="I18">
            <v>1046.3448829973809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63.96609882</v>
          </cell>
          <cell r="S18">
            <v>64.12421282</v>
          </cell>
          <cell r="T18">
            <v>64.12421282</v>
          </cell>
        </row>
        <row r="19">
          <cell r="A19" t="str">
            <v>Other service activities</v>
          </cell>
          <cell r="B19">
            <v>34.569123</v>
          </cell>
          <cell r="C19">
            <v>30.517895</v>
          </cell>
          <cell r="D19">
            <v>30.517895</v>
          </cell>
          <cell r="E19">
            <v>26.71259344186047</v>
          </cell>
          <cell r="F19">
            <v>28.29776244186047</v>
          </cell>
          <cell r="G19">
            <v>27.89817162426047</v>
          </cell>
          <cell r="H19">
            <v>26.02448544186047</v>
          </cell>
          <cell r="I19">
            <v>25.99539344186047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>
            <v>9028.794820308976</v>
          </cell>
          <cell r="B20">
            <v>326581.3068109105</v>
          </cell>
          <cell r="C20">
            <v>317552.51199060155</v>
          </cell>
          <cell r="D20">
            <v>298386.46454070066</v>
          </cell>
          <cell r="E20">
            <v>288635.4384141641</v>
          </cell>
          <cell r="F20">
            <v>270783.66550662514</v>
          </cell>
          <cell r="G20">
            <v>247252.58011141283</v>
          </cell>
          <cell r="H20">
            <v>219038.433179824</v>
          </cell>
          <cell r="I20">
            <v>196341.0993102245</v>
          </cell>
          <cell r="J20">
            <v>14369.686166859921</v>
          </cell>
          <cell r="K20">
            <v>16724.98326898333</v>
          </cell>
          <cell r="L20">
            <v>18250.71260732617</v>
          </cell>
          <cell r="M20">
            <v>18208.67323087568</v>
          </cell>
          <cell r="N20">
            <v>8233.00579160421</v>
          </cell>
          <cell r="O20">
            <v>7924.454384745553</v>
          </cell>
          <cell r="P20">
            <v>5284.194129367199</v>
          </cell>
          <cell r="Q20">
            <v>4640.3028436756995</v>
          </cell>
          <cell r="R20">
            <v>228549.0948610342</v>
          </cell>
          <cell r="S20">
            <v>214609.09815437542</v>
          </cell>
          <cell r="T20">
            <v>182048.73015889266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rightToLeft="1" tabSelected="1" zoomScaleSheetLayoutView="100" zoomScalePageLayoutView="0" workbookViewId="0" topLeftCell="A4">
      <selection activeCell="E8" sqref="E8"/>
    </sheetView>
  </sheetViews>
  <sheetFormatPr defaultColWidth="9.140625" defaultRowHeight="12.75"/>
  <cols>
    <col min="1" max="1" width="40.7109375" style="1" customWidth="1"/>
    <col min="2" max="6" width="13.57421875" style="1" customWidth="1"/>
    <col min="7" max="7" width="40.7109375" style="1" customWidth="1"/>
    <col min="8" max="8" width="14.28125" style="1" customWidth="1"/>
    <col min="9" max="9" width="34.8515625" style="1" customWidth="1"/>
    <col min="10" max="10" width="13.57421875" style="1" customWidth="1"/>
    <col min="11" max="11" width="36.00390625" style="1" customWidth="1"/>
    <col min="12" max="14" width="10.7109375" style="1" customWidth="1"/>
    <col min="15" max="15" width="28.7109375" style="1" customWidth="1"/>
    <col min="16" max="16384" width="9.140625" style="1" customWidth="1"/>
  </cols>
  <sheetData>
    <row r="1" ht="45" customHeight="1"/>
    <row r="2" spans="1:10" s="4" customFormat="1" ht="19.5" customHeight="1">
      <c r="A2" s="33" t="s">
        <v>42</v>
      </c>
      <c r="B2" s="33"/>
      <c r="C2" s="33"/>
      <c r="D2" s="33"/>
      <c r="E2" s="33"/>
      <c r="F2" s="33"/>
      <c r="G2" s="33"/>
      <c r="H2" s="2"/>
      <c r="I2" s="2"/>
      <c r="J2" s="3"/>
    </row>
    <row r="3" spans="1:10" s="4" customFormat="1" ht="19.5" customHeight="1">
      <c r="A3" s="33" t="s">
        <v>41</v>
      </c>
      <c r="B3" s="33"/>
      <c r="C3" s="33"/>
      <c r="D3" s="33"/>
      <c r="E3" s="33"/>
      <c r="F3" s="33"/>
      <c r="G3" s="33"/>
      <c r="H3" s="2"/>
      <c r="I3" s="2"/>
      <c r="J3" s="5"/>
    </row>
    <row r="4" spans="1:10" s="4" customFormat="1" ht="19.5" customHeight="1">
      <c r="A4" s="33" t="s">
        <v>44</v>
      </c>
      <c r="B4" s="33"/>
      <c r="C4" s="33"/>
      <c r="D4" s="33"/>
      <c r="E4" s="33"/>
      <c r="F4" s="33"/>
      <c r="G4" s="33"/>
      <c r="H4" s="6"/>
      <c r="I4" s="6"/>
      <c r="J4" s="3"/>
    </row>
    <row r="5" spans="1:13" ht="24" customHeight="1">
      <c r="A5" s="7"/>
      <c r="B5" s="7"/>
      <c r="C5" s="7"/>
      <c r="D5" s="7"/>
      <c r="E5" s="7"/>
      <c r="F5" s="8"/>
      <c r="G5" s="8" t="s">
        <v>0</v>
      </c>
      <c r="J5" s="7"/>
      <c r="M5" s="7"/>
    </row>
    <row r="6" spans="1:7" ht="27" customHeight="1">
      <c r="A6" s="34" t="s">
        <v>1</v>
      </c>
      <c r="B6" s="36">
        <v>2017</v>
      </c>
      <c r="C6" s="36"/>
      <c r="D6" s="36">
        <v>2018</v>
      </c>
      <c r="E6" s="36"/>
      <c r="F6" s="37" t="s">
        <v>2</v>
      </c>
      <c r="G6" s="39" t="s">
        <v>3</v>
      </c>
    </row>
    <row r="7" spans="1:7" s="9" customFormat="1" ht="51.75" customHeight="1">
      <c r="A7" s="35"/>
      <c r="B7" s="28" t="s">
        <v>4</v>
      </c>
      <c r="C7" s="28" t="s">
        <v>5</v>
      </c>
      <c r="D7" s="28" t="s">
        <v>4</v>
      </c>
      <c r="E7" s="28" t="s">
        <v>5</v>
      </c>
      <c r="F7" s="38"/>
      <c r="G7" s="40"/>
    </row>
    <row r="8" spans="1:13" s="13" customFormat="1" ht="27" customHeight="1">
      <c r="A8" s="10" t="s">
        <v>6</v>
      </c>
      <c r="B8" s="11">
        <f>VLOOKUP(G8,'[1]Sheet1'!$A$4:$T$20,20,FALSE)</f>
        <v>0</v>
      </c>
      <c r="C8" s="11">
        <f>(B8/$B$24)*100</f>
        <v>0</v>
      </c>
      <c r="D8" s="11">
        <f>VLOOKUP(G8,'[1]Sheet1'!$A$4:$S$20,19,FALSE)</f>
        <v>0</v>
      </c>
      <c r="E8" s="11">
        <f>D8/$D$24*100</f>
        <v>0</v>
      </c>
      <c r="F8" s="11">
        <v>0</v>
      </c>
      <c r="G8" s="12" t="s">
        <v>7</v>
      </c>
      <c r="M8" s="14"/>
    </row>
    <row r="9" spans="1:7" s="13" customFormat="1" ht="27" customHeight="1">
      <c r="A9" s="10" t="s">
        <v>8</v>
      </c>
      <c r="B9" s="11">
        <f>VLOOKUP(G9,'[1]Sheet1'!$A$4:$T$20,20,FALSE)</f>
        <v>15.553987339999999</v>
      </c>
      <c r="C9" s="11">
        <f aca="true" t="shared" si="0" ref="C9:C24">(B9/$B$24)*100</f>
        <v>0.00854385928779862</v>
      </c>
      <c r="D9" s="11">
        <f>VLOOKUP(G9,'[1]Sheet1'!$A$4:$S$20,19,FALSE)</f>
        <v>2.145686</v>
      </c>
      <c r="E9" s="11">
        <f>D9/$D$24*100</f>
        <v>0.0009998112933947178</v>
      </c>
      <c r="F9" s="11">
        <f>(D9/B9-1)*100</f>
        <v>-86.20491354983962</v>
      </c>
      <c r="G9" s="12" t="s">
        <v>9</v>
      </c>
    </row>
    <row r="10" spans="1:7" s="13" customFormat="1" ht="23.25" customHeight="1">
      <c r="A10" s="10" t="s">
        <v>10</v>
      </c>
      <c r="B10" s="11">
        <f>VLOOKUP(G10,'[1]Sheet1'!$A$4:$T$20,20,FALSE)</f>
        <v>1017.5694137700293</v>
      </c>
      <c r="C10" s="11">
        <f>(B10/$B$24)*100</f>
        <v>0.5589544145031343</v>
      </c>
      <c r="D10" s="11">
        <f>VLOOKUP(G10,'[1]Sheet1'!$A$4:$S$20,19,FALSE)</f>
        <v>1165.578762591029</v>
      </c>
      <c r="E10" s="11">
        <f aca="true" t="shared" si="1" ref="E9:E23">D10/$D$24*100</f>
        <v>0.543117124397303</v>
      </c>
      <c r="F10" s="11">
        <f aca="true" t="shared" si="2" ref="F9:F24">(D10/B10-1)*100</f>
        <v>14.54538106374823</v>
      </c>
      <c r="G10" s="12" t="s">
        <v>11</v>
      </c>
    </row>
    <row r="11" spans="1:8" s="13" customFormat="1" ht="29.25" customHeight="1">
      <c r="A11" s="10" t="s">
        <v>12</v>
      </c>
      <c r="B11" s="11">
        <f>VLOOKUP(G11,'[1]Sheet1'!$A$4:$T$20,20,FALSE)</f>
        <v>0</v>
      </c>
      <c r="C11" s="11">
        <f t="shared" si="0"/>
        <v>0</v>
      </c>
      <c r="D11" s="11">
        <f>VLOOKUP(G11,'[1]Sheet1'!$A$4:$S$20,19,FALSE)</f>
        <v>0</v>
      </c>
      <c r="E11" s="11">
        <f t="shared" si="1"/>
        <v>0</v>
      </c>
      <c r="F11" s="11">
        <v>0</v>
      </c>
      <c r="G11" s="12" t="s">
        <v>13</v>
      </c>
      <c r="H11" s="15"/>
    </row>
    <row r="12" spans="1:7" s="13" customFormat="1" ht="27.75" customHeight="1">
      <c r="A12" s="10" t="s">
        <v>14</v>
      </c>
      <c r="B12" s="29">
        <f>VLOOKUP(G12,'[1]Sheet1'!$A$4:$T$20,20,FALSE)</f>
        <v>941.1607548548399</v>
      </c>
      <c r="C12" s="29">
        <f t="shared" si="0"/>
        <v>0.5169828726810629</v>
      </c>
      <c r="D12" s="29">
        <f>VLOOKUP(G12,'[1]Sheet1'!$A$4:$S$20,19,FALSE)</f>
        <v>599.1719720748399</v>
      </c>
      <c r="E12" s="11">
        <f t="shared" si="1"/>
        <v>0.27919225104046413</v>
      </c>
      <c r="F12" s="11">
        <f t="shared" si="2"/>
        <v>-36.336914922971545</v>
      </c>
      <c r="G12" s="12" t="s">
        <v>15</v>
      </c>
    </row>
    <row r="13" spans="1:7" s="13" customFormat="1" ht="27" customHeight="1">
      <c r="A13" s="10" t="s">
        <v>16</v>
      </c>
      <c r="B13" s="11">
        <f>VLOOKUP(G13,'[1]Sheet1'!$A$4:$T$20,20,FALSE)</f>
        <v>8351.273653606502</v>
      </c>
      <c r="C13" s="11">
        <f t="shared" si="0"/>
        <v>4.587383634215677</v>
      </c>
      <c r="D13" s="11">
        <f>VLOOKUP(G13,'[1]Sheet1'!$A$4:$S$20,19,FALSE)</f>
        <v>7580.588655485502</v>
      </c>
      <c r="E13" s="11">
        <f t="shared" si="1"/>
        <v>3.532277392094782</v>
      </c>
      <c r="F13" s="11">
        <f t="shared" si="2"/>
        <v>-9.228352824819474</v>
      </c>
      <c r="G13" s="12" t="s">
        <v>17</v>
      </c>
    </row>
    <row r="14" spans="1:8" s="13" customFormat="1" ht="27" customHeight="1">
      <c r="A14" s="10" t="s">
        <v>18</v>
      </c>
      <c r="B14" s="11">
        <f>VLOOKUP(G14,'[1]Sheet1'!$A$4:$T$20,20,FALSE)</f>
        <v>533.11436213</v>
      </c>
      <c r="C14" s="11">
        <f t="shared" si="0"/>
        <v>0.292841571410411</v>
      </c>
      <c r="D14" s="11">
        <f>VLOOKUP(G14,'[1]Sheet1'!$A$4:$S$20,19,FALSE)</f>
        <v>169.96717853399997</v>
      </c>
      <c r="E14" s="11">
        <f t="shared" si="1"/>
        <v>0.07919849624070316</v>
      </c>
      <c r="F14" s="11">
        <f t="shared" si="2"/>
        <v>-68.11806422642326</v>
      </c>
      <c r="G14" s="12" t="s">
        <v>19</v>
      </c>
      <c r="H14" s="16"/>
    </row>
    <row r="15" spans="1:7" s="13" customFormat="1" ht="27" customHeight="1">
      <c r="A15" s="10" t="s">
        <v>20</v>
      </c>
      <c r="B15" s="11">
        <f>VLOOKUP(G15,'[1]Sheet1'!$A$4:$T$20,20,FALSE)</f>
        <v>302.677535493</v>
      </c>
      <c r="C15" s="11">
        <f t="shared" si="0"/>
        <v>0.16626182189176608</v>
      </c>
      <c r="D15" s="11">
        <f>VLOOKUP(G15,'[1]Sheet1'!$A$4:$S$20,19,FALSE)</f>
        <v>302.677535493</v>
      </c>
      <c r="E15" s="11">
        <f t="shared" si="1"/>
        <v>0.14103667463122838</v>
      </c>
      <c r="F15" s="11">
        <f t="shared" si="2"/>
        <v>0</v>
      </c>
      <c r="G15" s="12" t="s">
        <v>21</v>
      </c>
    </row>
    <row r="16" spans="1:7" s="13" customFormat="1" ht="27" customHeight="1">
      <c r="A16" s="10" t="s">
        <v>22</v>
      </c>
      <c r="B16" s="11">
        <f>VLOOKUP(G16,'[1]Sheet1'!$A$4:$T$20,20,FALSE)</f>
        <v>3244.2510049139105</v>
      </c>
      <c r="C16" s="11">
        <f t="shared" si="0"/>
        <v>1.7820783490674823</v>
      </c>
      <c r="D16" s="11">
        <f>VLOOKUP(G16,'[1]Sheet1'!$A$4:$S$20,19,FALSE)</f>
        <v>3213.05455477021</v>
      </c>
      <c r="E16" s="11">
        <f t="shared" si="1"/>
        <v>1.4971660485982534</v>
      </c>
      <c r="F16" s="11">
        <f t="shared" si="2"/>
        <v>-0.9615917540427343</v>
      </c>
      <c r="G16" s="12" t="s">
        <v>23</v>
      </c>
    </row>
    <row r="17" spans="1:7" s="13" customFormat="1" ht="27" customHeight="1">
      <c r="A17" s="10" t="s">
        <v>24</v>
      </c>
      <c r="B17" s="11">
        <f>VLOOKUP(G17,'[1]Sheet1'!$A$4:$T$20,20,FALSE)</f>
        <v>165482.9490084628</v>
      </c>
      <c r="C17" s="11">
        <f t="shared" si="0"/>
        <v>90.90035885668019</v>
      </c>
      <c r="D17" s="11">
        <f>VLOOKUP(G17,'[1]Sheet1'!$A$4:$S$20,19,FALSE)</f>
        <v>199526.86723349936</v>
      </c>
      <c r="E17" s="11">
        <f t="shared" si="1"/>
        <v>92.97223134965745</v>
      </c>
      <c r="F17" s="11">
        <f t="shared" si="2"/>
        <v>20.572462860385432</v>
      </c>
      <c r="G17" s="12" t="s">
        <v>25</v>
      </c>
    </row>
    <row r="18" spans="1:7" s="13" customFormat="1" ht="27" customHeight="1">
      <c r="A18" s="10" t="s">
        <v>43</v>
      </c>
      <c r="B18" s="11">
        <f>VLOOKUP(G18,'[1]Sheet1'!$A$4:$T$20,20,FALSE)</f>
        <v>0</v>
      </c>
      <c r="C18" s="11">
        <f t="shared" si="0"/>
        <v>0</v>
      </c>
      <c r="D18" s="11">
        <f>VLOOKUP(G18,'[1]Sheet1'!$A$4:$S$20,19,FALSE)</f>
        <v>0</v>
      </c>
      <c r="E18" s="11">
        <f t="shared" si="1"/>
        <v>0</v>
      </c>
      <c r="F18" s="11">
        <v>0</v>
      </c>
      <c r="G18" s="12" t="s">
        <v>26</v>
      </c>
    </row>
    <row r="19" spans="1:7" s="13" customFormat="1" ht="27" customHeight="1">
      <c r="A19" s="10" t="s">
        <v>27</v>
      </c>
      <c r="B19" s="11">
        <f>VLOOKUP(G19,'[1]Sheet1'!$A$4:$T$20,20,FALSE)</f>
        <v>1868.4328973043725</v>
      </c>
      <c r="C19" s="11">
        <f t="shared" si="0"/>
        <v>1.026336682312257</v>
      </c>
      <c r="D19" s="11">
        <f>VLOOKUP(G19,'[1]Sheet1'!$A$4:$S$20,19,FALSE)</f>
        <v>1886.8601368052725</v>
      </c>
      <c r="E19" s="11">
        <f t="shared" si="1"/>
        <v>0.8792078961386771</v>
      </c>
      <c r="F19" s="11">
        <f t="shared" si="2"/>
        <v>0.9862403690004351</v>
      </c>
      <c r="G19" s="12" t="s">
        <v>28</v>
      </c>
    </row>
    <row r="20" spans="1:8" s="17" customFormat="1" ht="27" customHeight="1">
      <c r="A20" s="10" t="s">
        <v>29</v>
      </c>
      <c r="B20" s="11">
        <f>VLOOKUP(G20,'[1]Sheet1'!$A$4:$T$20,20,FALSE)</f>
        <v>151.55819799379998</v>
      </c>
      <c r="C20" s="11">
        <f t="shared" si="0"/>
        <v>0.08325144474312979</v>
      </c>
      <c r="D20" s="11">
        <f>VLOOKUP(G20,'[1]Sheet1'!$A$4:$S$20,19,FALSE)</f>
        <v>21.838719098799995</v>
      </c>
      <c r="E20" s="11">
        <f t="shared" si="1"/>
        <v>0.010176045324551283</v>
      </c>
      <c r="F20" s="11">
        <f t="shared" si="2"/>
        <v>-85.5905392199943</v>
      </c>
      <c r="G20" s="12" t="s">
        <v>30</v>
      </c>
      <c r="H20" s="13"/>
    </row>
    <row r="21" spans="1:14" s="19" customFormat="1" ht="27.75" customHeight="1">
      <c r="A21" s="10" t="s">
        <v>31</v>
      </c>
      <c r="B21" s="11">
        <f>VLOOKUP(G21,'[1]Sheet1'!$A$4:$T$20,20,FALSE)</f>
        <v>76.0651302034</v>
      </c>
      <c r="C21" s="11">
        <f t="shared" si="0"/>
        <v>0.04178284030710356</v>
      </c>
      <c r="D21" s="11">
        <f>VLOOKUP(G21,'[1]Sheet1'!$A$4:$S$20,19,FALSE)</f>
        <v>76.2235072034</v>
      </c>
      <c r="E21" s="11">
        <f t="shared" si="1"/>
        <v>0.03551736988735208</v>
      </c>
      <c r="F21" s="11">
        <f t="shared" si="2"/>
        <v>0.20821235640626767</v>
      </c>
      <c r="G21" s="12" t="s">
        <v>32</v>
      </c>
      <c r="H21" s="18"/>
      <c r="J21" s="13"/>
      <c r="K21" s="20"/>
      <c r="L21" s="20"/>
      <c r="M21" s="20"/>
      <c r="N21" s="20"/>
    </row>
    <row r="22" spans="1:8" ht="27" customHeight="1">
      <c r="A22" s="10" t="s">
        <v>33</v>
      </c>
      <c r="B22" s="11">
        <f>VLOOKUP(G22,'[1]Sheet1'!$A$4:$T$20,20,FALSE)</f>
        <v>64.12421282</v>
      </c>
      <c r="C22" s="11">
        <f t="shared" si="0"/>
        <v>0.03522365289998573</v>
      </c>
      <c r="D22" s="11">
        <f>VLOOKUP(G22,'[1]Sheet1'!$A$4:$S$20,19,FALSE)</f>
        <v>64.12421282</v>
      </c>
      <c r="E22" s="11">
        <f t="shared" si="1"/>
        <v>0.029879540695834494</v>
      </c>
      <c r="F22" s="11">
        <f t="shared" si="2"/>
        <v>0</v>
      </c>
      <c r="G22" s="12" t="s">
        <v>34</v>
      </c>
      <c r="H22" s="21"/>
    </row>
    <row r="23" spans="1:8" ht="27" customHeight="1">
      <c r="A23" s="22" t="s">
        <v>35</v>
      </c>
      <c r="B23" s="11">
        <v>0</v>
      </c>
      <c r="C23" s="11">
        <f t="shared" si="0"/>
        <v>0</v>
      </c>
      <c r="D23" s="11">
        <v>0</v>
      </c>
      <c r="E23" s="11">
        <f t="shared" si="1"/>
        <v>0</v>
      </c>
      <c r="F23" s="11">
        <v>0</v>
      </c>
      <c r="G23" s="12" t="s">
        <v>36</v>
      </c>
      <c r="H23" s="21"/>
    </row>
    <row r="24" spans="1:7" ht="27.75" customHeight="1">
      <c r="A24" s="25" t="s">
        <v>37</v>
      </c>
      <c r="B24" s="30">
        <f>SUM(B8:B23)</f>
        <v>182048.73015889266</v>
      </c>
      <c r="C24" s="30">
        <f t="shared" si="0"/>
        <v>100</v>
      </c>
      <c r="D24" s="30">
        <f>SUM(D8:D23)</f>
        <v>214609.09815437542</v>
      </c>
      <c r="E24" s="30">
        <f>SUM(E8:E23)</f>
        <v>100</v>
      </c>
      <c r="F24" s="26">
        <f t="shared" si="2"/>
        <v>17.88552327009585</v>
      </c>
      <c r="G24" s="27" t="s">
        <v>38</v>
      </c>
    </row>
    <row r="25" spans="1:7" ht="47.25" customHeight="1">
      <c r="A25" s="24" t="s">
        <v>40</v>
      </c>
      <c r="B25" s="18"/>
      <c r="C25" s="18"/>
      <c r="D25" s="23"/>
      <c r="E25" s="18"/>
      <c r="F25" s="18"/>
      <c r="G25" s="41" t="s">
        <v>39</v>
      </c>
    </row>
    <row r="26" spans="1:7" ht="46.5" customHeight="1">
      <c r="A26" s="32" t="s">
        <v>46</v>
      </c>
      <c r="G26" s="31" t="s">
        <v>45</v>
      </c>
    </row>
    <row r="27" ht="27" customHeight="1"/>
  </sheetData>
  <sheetProtection/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Other Foreign Investment by Economic Activity</dc:title>
  <dc:subject/>
  <dc:creator>Mis Nabil Alkarad</dc:creator>
  <cp:keywords/>
  <dc:description/>
  <cp:lastModifiedBy>Mayss Nabil Alkarad</cp:lastModifiedBy>
  <cp:lastPrinted>2014-04-07T09:37:55Z</cp:lastPrinted>
  <dcterms:created xsi:type="dcterms:W3CDTF">2014-03-10T07:04:38Z</dcterms:created>
  <dcterms:modified xsi:type="dcterms:W3CDTF">2021-04-18T11:03:00Z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2018-12-29T00:00:00Z</vt:lpwstr>
  </property>
  <property fmtid="{D5CDD505-2E9C-101B-9397-08002B2CF9AE}" pid="4" name="Topic_Id">
    <vt:lpwstr>24</vt:lpwstr>
  </property>
  <property fmtid="{D5CDD505-2E9C-101B-9397-08002B2CF9AE}" pid="5" name="ReportOrder">
    <vt:lpwstr>17.0000000000000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إجمالي رصيد الأستثمارات الأجنبية الأخرى حسب النشاط الاقتصادي</vt:lpwstr>
  </property>
  <property fmtid="{D5CDD505-2E9C-101B-9397-08002B2CF9AE}" pid="10" name="Project_Id">
    <vt:lpwstr>20</vt:lpwstr>
  </property>
</Properties>
</file>